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I43" i="1" s="1"/>
  <c r="H48" i="1"/>
  <c r="G48" i="1"/>
  <c r="F48" i="1"/>
  <c r="E48" i="1"/>
  <c r="I44" i="1"/>
  <c r="H44" i="1"/>
  <c r="G44" i="1"/>
  <c r="G43" i="1" s="1"/>
  <c r="F44" i="1"/>
  <c r="E44" i="1"/>
  <c r="H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F6" i="1" s="1"/>
  <c r="E8" i="1"/>
  <c r="E53" i="1" s="1"/>
  <c r="E43" i="1" l="1"/>
  <c r="F43" i="1"/>
  <c r="E34" i="1"/>
  <c r="I34" i="1"/>
  <c r="H19" i="1"/>
  <c r="F4" i="1"/>
  <c r="F56" i="1" s="1"/>
  <c r="E54" i="1"/>
  <c r="I54" i="1"/>
  <c r="F54" i="1"/>
  <c r="E6" i="1"/>
  <c r="E4" i="1" s="1"/>
  <c r="E56" i="1" s="1"/>
  <c r="I6" i="1"/>
  <c r="F53" i="1"/>
  <c r="G53" i="1"/>
  <c r="I4" i="1"/>
  <c r="I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<sst xmlns="http://schemas.openxmlformats.org/spreadsheetml/2006/main" count="83" uniqueCount="23">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</sst>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27 02 2017</v>
      </c>
      <c r="V1" s="18">
        <v>42793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390349</v>
      </c>
      <c r="F4" s="3">
        <f>F6+F19</f>
        <v>120236</v>
      </c>
      <c r="G4" s="3">
        <f>G6+G19</f>
        <v>8340691667.8799992</v>
      </c>
      <c r="H4" s="3">
        <f>H6+H19</f>
        <v>69807369.629999995</v>
      </c>
      <c r="I4" s="3">
        <f>I6+I19</f>
        <v>14173842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133689</v>
      </c>
      <c r="F6" s="3">
        <f>F8+F14</f>
        <v>17020</v>
      </c>
      <c r="G6" s="3">
        <f>G8+G14</f>
        <v>7671315146.0999994</v>
      </c>
      <c r="H6" s="3">
        <f>H8+H14</f>
        <v>40907363.5</v>
      </c>
      <c r="I6" s="3">
        <f>I8+I14</f>
        <v>1272039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91435</v>
      </c>
      <c r="F8" s="3">
        <f>SUM(F9:F12)</f>
        <v>4745</v>
      </c>
      <c r="G8" s="3">
        <f>SUM(G9:G12)</f>
        <v>5600859711.8999996</v>
      </c>
      <c r="H8" s="3">
        <f>SUM(H9:H12)</f>
        <v>0</v>
      </c>
      <c r="I8" s="3">
        <f>SUM(I9:I12)</f>
        <v>598430</v>
      </c>
    </row>
    <row r="9" spans="1:22" x14ac:dyDescent="0.25">
      <c r="A9" s="6"/>
      <c r="B9" s="7"/>
      <c r="C9" s="6" t="s">
        <v>9</v>
      </c>
      <c r="D9" s="6" t="s">
        <v>10</v>
      </c>
      <c r="E9" s="8">
        <v>23285</v>
      </c>
      <c r="F9" s="8">
        <v>0</v>
      </c>
      <c r="G9" s="8">
        <v>2299520616.8000002</v>
      </c>
      <c r="H9" s="8">
        <v>0</v>
      </c>
      <c r="I9" s="8">
        <v>71569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224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0</v>
      </c>
      <c r="F11" s="8">
        <v>0</v>
      </c>
      <c r="G11" s="8">
        <v>0</v>
      </c>
      <c r="H11" s="8">
        <v>0</v>
      </c>
      <c r="I11" s="8">
        <v>18545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68150</v>
      </c>
      <c r="F12" s="11">
        <v>4745</v>
      </c>
      <c r="G12" s="11">
        <v>3301339095.0999999</v>
      </c>
      <c r="H12" s="11">
        <v>0</v>
      </c>
      <c r="I12" s="11">
        <v>508092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42254</v>
      </c>
      <c r="F14" s="3">
        <f>SUM(F15:F17)</f>
        <v>12275</v>
      </c>
      <c r="G14" s="3">
        <f>SUM(G15:G17)</f>
        <v>2070455434.2</v>
      </c>
      <c r="H14" s="3">
        <f>SUM(H15:H17)</f>
        <v>40907363.5</v>
      </c>
      <c r="I14" s="3">
        <f>SUM(I15:I17)</f>
        <v>673609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23010</v>
      </c>
      <c r="F15" s="8">
        <v>14</v>
      </c>
      <c r="G15" s="8">
        <v>1138112481</v>
      </c>
      <c r="H15" s="8">
        <v>9748322.5</v>
      </c>
      <c r="I15" s="8">
        <v>199643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5</v>
      </c>
      <c r="F16" s="11">
        <v>0</v>
      </c>
      <c r="G16" s="11">
        <v>178773</v>
      </c>
      <c r="H16" s="11">
        <v>255</v>
      </c>
      <c r="I16" s="11">
        <v>286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19239</v>
      </c>
      <c r="F17" s="8">
        <v>12261</v>
      </c>
      <c r="G17" s="8">
        <v>932164180.20000005</v>
      </c>
      <c r="H17" s="8">
        <v>31158786</v>
      </c>
      <c r="I17" s="8">
        <v>473680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256660</v>
      </c>
      <c r="F19" s="3">
        <f>F21+F27</f>
        <v>103216</v>
      </c>
      <c r="G19" s="3">
        <f>G21+G27</f>
        <v>669376521.77999997</v>
      </c>
      <c r="H19" s="3">
        <f>H21+H27</f>
        <v>28900006.130000003</v>
      </c>
      <c r="I19" s="3">
        <f>I21+I27</f>
        <v>12901803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0</v>
      </c>
      <c r="F21" s="3">
        <f>SUM(F22:F25)</f>
        <v>0</v>
      </c>
      <c r="G21" s="3">
        <f>SUM(G22:G25)</f>
        <v>0</v>
      </c>
      <c r="H21" s="3">
        <f>SUM(H22:H25)</f>
        <v>0</v>
      </c>
      <c r="I21" s="3">
        <f>SUM(I22:I25)</f>
        <v>7673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5894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1634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256660</v>
      </c>
      <c r="F27" s="3">
        <f>SUM(F28:F30)</f>
        <v>103216</v>
      </c>
      <c r="G27" s="3">
        <f>SUM(G28:G30)</f>
        <v>669376521.77999997</v>
      </c>
      <c r="H27" s="3">
        <f>SUM(H28:H30)</f>
        <v>28900006.130000003</v>
      </c>
      <c r="I27" s="3">
        <f>SUM(I28:I30)</f>
        <v>12894130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170814</v>
      </c>
      <c r="F28" s="11">
        <v>63582</v>
      </c>
      <c r="G28" s="11">
        <v>309402283.07999998</v>
      </c>
      <c r="H28" s="11">
        <v>14998581.5</v>
      </c>
      <c r="I28" s="11">
        <v>7802029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3680</v>
      </c>
      <c r="F29" s="8">
        <v>402</v>
      </c>
      <c r="G29" s="8">
        <v>26472376.699999999</v>
      </c>
      <c r="H29" s="8">
        <v>1279276</v>
      </c>
      <c r="I29" s="8">
        <v>176005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82166</v>
      </c>
      <c r="F30" s="11">
        <v>39232</v>
      </c>
      <c r="G30" s="11">
        <v>333501862</v>
      </c>
      <c r="H30" s="11">
        <v>12622148.630000001</v>
      </c>
      <c r="I30" s="11">
        <v>4916096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177</v>
      </c>
      <c r="F34" s="3">
        <f>F35+F38</f>
        <v>0</v>
      </c>
      <c r="G34" s="3">
        <f>G35+G38</f>
        <v>1770000</v>
      </c>
      <c r="H34" s="3">
        <f>H35+H38</f>
        <v>20875.610055000001</v>
      </c>
      <c r="I34" s="3">
        <f>I35+I38</f>
        <v>4162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177</v>
      </c>
      <c r="F38" s="3">
        <f>F39</f>
        <v>0</v>
      </c>
      <c r="G38" s="3">
        <f>G39</f>
        <v>1770000</v>
      </c>
      <c r="H38" s="3">
        <f>H39</f>
        <v>20875.610055000001</v>
      </c>
      <c r="I38" s="3">
        <f>I39</f>
        <v>4162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177</v>
      </c>
      <c r="F39" s="11">
        <v>0</v>
      </c>
      <c r="G39" s="11">
        <v>1770000</v>
      </c>
      <c r="H39" s="11">
        <v>20875.610055000001</v>
      </c>
      <c r="I39" s="11">
        <v>4162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65317</v>
      </c>
      <c r="F43" s="3">
        <f>F44+F48</f>
        <v>6696</v>
      </c>
      <c r="G43" s="3">
        <f>G44+G48</f>
        <v>644579063</v>
      </c>
      <c r="H43" s="3">
        <f>H44+H48</f>
        <v>130750</v>
      </c>
      <c r="I43" s="3">
        <f>I44+I48</f>
        <v>623979</v>
      </c>
    </row>
    <row r="44" spans="1:9" x14ac:dyDescent="0.25">
      <c r="A44" s="6"/>
      <c r="B44" s="2"/>
      <c r="C44" s="2" t="s">
        <v>8</v>
      </c>
      <c r="D44" s="2"/>
      <c r="E44" s="3">
        <f>E45+E46</f>
        <v>64262</v>
      </c>
      <c r="F44" s="3">
        <f>F45+F46</f>
        <v>5664</v>
      </c>
      <c r="G44" s="3">
        <f>G45+G46</f>
        <v>644424067.5</v>
      </c>
      <c r="H44" s="3">
        <f>H45+H46</f>
        <v>0</v>
      </c>
      <c r="I44" s="3">
        <f>I45+I46</f>
        <v>437495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64262</v>
      </c>
      <c r="F46" s="16">
        <v>5664</v>
      </c>
      <c r="G46" s="16">
        <v>644424067.5</v>
      </c>
      <c r="H46" s="16">
        <v>0</v>
      </c>
      <c r="I46" s="16">
        <v>437495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1055</v>
      </c>
      <c r="F48" s="3">
        <f>F49</f>
        <v>1032</v>
      </c>
      <c r="G48" s="3">
        <f>G49</f>
        <v>154995.5</v>
      </c>
      <c r="H48" s="3">
        <f>H49</f>
        <v>130750</v>
      </c>
      <c r="I48" s="3">
        <f>I49</f>
        <v>186484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1055</v>
      </c>
      <c r="F49" s="11">
        <v>1032</v>
      </c>
      <c r="G49" s="11">
        <v>154995.5</v>
      </c>
      <c r="H49" s="11">
        <v>130750</v>
      </c>
      <c r="I49" s="11">
        <v>186484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155697</v>
      </c>
      <c r="F53" s="3">
        <f>F8+F21+F35+F44</f>
        <v>10409</v>
      </c>
      <c r="G53" s="3">
        <f>G8+G21+G35+G44</f>
        <v>6245283779.3999996</v>
      </c>
      <c r="H53" s="3">
        <f>H8+H21+H35+H44</f>
        <v>0</v>
      </c>
      <c r="I53" s="3">
        <f>I8+I21+I35+I44</f>
        <v>1043598</v>
      </c>
    </row>
    <row r="54" spans="1:9" x14ac:dyDescent="0.25">
      <c r="A54" s="2" t="s">
        <v>20</v>
      </c>
      <c r="B54" s="2"/>
      <c r="C54" s="2"/>
      <c r="D54" s="2"/>
      <c r="E54" s="3">
        <f>E14+E27+E38+E48</f>
        <v>300146</v>
      </c>
      <c r="F54" s="3">
        <f>F14+F27+F38+F48</f>
        <v>116523</v>
      </c>
      <c r="G54" s="3">
        <f>G14+G27+G38+G48</f>
        <v>2741756951.48</v>
      </c>
      <c r="H54" s="3">
        <f>H14+H27+H38+H48</f>
        <v>69958995.240054995</v>
      </c>
      <c r="I54" s="3">
        <f>I14+I27+I38+I48</f>
        <v>13758385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455843</v>
      </c>
      <c r="F56" s="3">
        <f>F4+F34+F43</f>
        <v>126932</v>
      </c>
      <c r="G56" s="3">
        <f>G4+G34+G43</f>
        <v>8987040730.8799992</v>
      </c>
      <c r="H56" s="3">
        <f>H4+H34+H43</f>
        <v>69958995.240054995</v>
      </c>
      <c r="I56" s="3">
        <f>I4+I34+I43</f>
        <v>14801983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2017-02-28T07:21:43Z</dcterms:modified>
</cp:coreProperties>
</file>